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<sst xmlns="http://schemas.openxmlformats.org/spreadsheetml/2006/main" count="50" uniqueCount="18">
  <si>
    <t>Jahr</t>
  </si>
  <si>
    <t>Zinssatz (interner Zinsfuß)</t>
  </si>
  <si>
    <t>Verzinsung</t>
  </si>
  <si>
    <t>Kontostand zum Jahresende</t>
  </si>
  <si>
    <t>Investment</t>
  </si>
  <si>
    <t>4 = 2 x 3</t>
  </si>
  <si>
    <t>7 = 2+4+5</t>
  </si>
  <si>
    <t>Mittelwert</t>
  </si>
  <si>
    <t>Summe</t>
  </si>
  <si>
    <t>Spalte           1</t>
  </si>
  <si>
    <t>Ein anderes Beispiel:</t>
  </si>
  <si>
    <t>IKV</t>
  </si>
  <si>
    <t>Kontostand zu Jahresbeginnn (Verzinsungs-      basis, gebundenes Kapital)</t>
  </si>
  <si>
    <t>Aus-                     schüttung</t>
  </si>
  <si>
    <t>Kontostand zu Jahresbeginnn (Verzinsungs-     basis, gebundenes Kapital)</t>
  </si>
  <si>
    <t>Aus-              schüttung</t>
  </si>
  <si>
    <t>In der                                  Ausschüttung            enthaltene    Kapitalrückzahlung           (wenn positiv Kapitaleinzahlung)</t>
  </si>
  <si>
    <t>Hier mit Wiederanlage: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</si>
</sst>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#,##0.000"/>
    <numFmt numFmtId="166" formatCode="0.000%"/>
    <numFmt numFmtId="167" formatCode="00000"/>
    <numFmt numFmtId="168" formatCode="[$-407]dddd\,\ d\.\ mmmm\ yyyy"/>
    <numFmt numFmtId="169" formatCode="hh:mm:ss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2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L36" sqref="L36"/>
    </sheetView>
  </sheetViews>
  <sheetFormatPr defaultColWidth="11.421875" defaultRowHeight="12.75"/>
  <cols>
    <col min="1" max="1" width="8.140625" style="4" customWidth="1"/>
    <col min="2" max="2" width="11.8515625" style="4" customWidth="1"/>
    <col min="3" max="3" width="8.8515625" style="4" customWidth="1"/>
    <col min="4" max="5" width="10.00390625" style="4" customWidth="1"/>
    <col min="6" max="6" width="14.28125" style="4" customWidth="1"/>
    <col min="7" max="7" width="12.421875" style="4" customWidth="1"/>
    <col min="8" max="8" width="2.28125" style="4" customWidth="1"/>
    <col min="9" max="9" width="9.140625" style="4" customWidth="1"/>
    <col min="10" max="16384" width="11.421875" style="4" customWidth="1"/>
  </cols>
  <sheetData>
    <row r="1" spans="1:9" s="1" customFormat="1" ht="67.5" customHeight="1">
      <c r="A1" s="1" t="s">
        <v>0</v>
      </c>
      <c r="B1" s="1" t="s">
        <v>12</v>
      </c>
      <c r="C1" s="1" t="s">
        <v>1</v>
      </c>
      <c r="D1" s="1" t="s">
        <v>2</v>
      </c>
      <c r="E1" s="1" t="s">
        <v>13</v>
      </c>
      <c r="F1" s="1" t="s">
        <v>16</v>
      </c>
      <c r="G1" s="1" t="s">
        <v>3</v>
      </c>
      <c r="I1" s="2" t="s">
        <v>11</v>
      </c>
    </row>
    <row r="2" spans="1:7" s="1" customFormat="1" ht="14.25" customHeight="1" thickBot="1">
      <c r="A2" s="3" t="s">
        <v>9</v>
      </c>
      <c r="B2" s="3">
        <v>2</v>
      </c>
      <c r="C2" s="3">
        <v>3</v>
      </c>
      <c r="D2" s="3" t="s">
        <v>5</v>
      </c>
      <c r="E2" s="3">
        <v>5</v>
      </c>
      <c r="F2" s="3">
        <v>6</v>
      </c>
      <c r="G2" s="3" t="s">
        <v>6</v>
      </c>
    </row>
    <row r="3" spans="1:9" ht="11.25">
      <c r="A3" s="4" t="s">
        <v>4</v>
      </c>
      <c r="G3" s="4">
        <v>100000</v>
      </c>
      <c r="I3" s="4">
        <f>+G3</f>
        <v>100000</v>
      </c>
    </row>
    <row r="4" spans="1:9" ht="11.25">
      <c r="A4" s="4">
        <v>1</v>
      </c>
      <c r="B4" s="4">
        <v>100000</v>
      </c>
      <c r="C4" s="4">
        <v>5</v>
      </c>
      <c r="D4" s="4">
        <f>+B4*C4/100</f>
        <v>5000</v>
      </c>
      <c r="E4" s="4">
        <v>-5000</v>
      </c>
      <c r="F4" s="4">
        <f>+E4+D4</f>
        <v>0</v>
      </c>
      <c r="G4" s="4">
        <f>+B4+D4+E4</f>
        <v>100000</v>
      </c>
      <c r="I4" s="4">
        <f>+E4</f>
        <v>-5000</v>
      </c>
    </row>
    <row r="5" spans="1:9" ht="11.25">
      <c r="A5" s="4">
        <f>+A4+1</f>
        <v>2</v>
      </c>
      <c r="B5" s="4">
        <f>+G4</f>
        <v>100000</v>
      </c>
      <c r="C5" s="4">
        <f>+C4</f>
        <v>5</v>
      </c>
      <c r="D5" s="4">
        <f aca="true" t="shared" si="0" ref="D5:D13">+B5*C5/100</f>
        <v>5000</v>
      </c>
      <c r="E5" s="4">
        <f>+E4</f>
        <v>-5000</v>
      </c>
      <c r="F5" s="4">
        <f aca="true" t="shared" si="1" ref="F5:F13">+E5+D5</f>
        <v>0</v>
      </c>
      <c r="G5" s="4">
        <f aca="true" t="shared" si="2" ref="G5:G13">+B5+D5+E5</f>
        <v>100000</v>
      </c>
      <c r="I5" s="4">
        <f aca="true" t="shared" si="3" ref="I5:I13">+E5</f>
        <v>-5000</v>
      </c>
    </row>
    <row r="6" spans="1:9" ht="11.25">
      <c r="A6" s="4">
        <f aca="true" t="shared" si="4" ref="A6:A13">+A5+1</f>
        <v>3</v>
      </c>
      <c r="B6" s="4">
        <f aca="true" t="shared" si="5" ref="B6:B13">+G5</f>
        <v>100000</v>
      </c>
      <c r="C6" s="4">
        <f aca="true" t="shared" si="6" ref="C6:C13">+C5</f>
        <v>5</v>
      </c>
      <c r="D6" s="4">
        <f t="shared" si="0"/>
        <v>5000</v>
      </c>
      <c r="E6" s="4">
        <f aca="true" t="shared" si="7" ref="E6:E13">+E5</f>
        <v>-5000</v>
      </c>
      <c r="F6" s="4">
        <f t="shared" si="1"/>
        <v>0</v>
      </c>
      <c r="G6" s="4">
        <f t="shared" si="2"/>
        <v>100000</v>
      </c>
      <c r="I6" s="4">
        <f t="shared" si="3"/>
        <v>-5000</v>
      </c>
    </row>
    <row r="7" spans="1:9" ht="11.25">
      <c r="A7" s="4">
        <f t="shared" si="4"/>
        <v>4</v>
      </c>
      <c r="B7" s="4">
        <f t="shared" si="5"/>
        <v>100000</v>
      </c>
      <c r="C7" s="4">
        <f t="shared" si="6"/>
        <v>5</v>
      </c>
      <c r="D7" s="4">
        <f t="shared" si="0"/>
        <v>5000</v>
      </c>
      <c r="E7" s="4">
        <f t="shared" si="7"/>
        <v>-5000</v>
      </c>
      <c r="F7" s="4">
        <f t="shared" si="1"/>
        <v>0</v>
      </c>
      <c r="G7" s="4">
        <f t="shared" si="2"/>
        <v>100000</v>
      </c>
      <c r="I7" s="4">
        <f t="shared" si="3"/>
        <v>-5000</v>
      </c>
    </row>
    <row r="8" spans="1:9" ht="11.25">
      <c r="A8" s="4">
        <f t="shared" si="4"/>
        <v>5</v>
      </c>
      <c r="B8" s="4">
        <f t="shared" si="5"/>
        <v>100000</v>
      </c>
      <c r="C8" s="4">
        <f t="shared" si="6"/>
        <v>5</v>
      </c>
      <c r="D8" s="4">
        <f t="shared" si="0"/>
        <v>5000</v>
      </c>
      <c r="E8" s="4">
        <f t="shared" si="7"/>
        <v>-5000</v>
      </c>
      <c r="F8" s="4">
        <f t="shared" si="1"/>
        <v>0</v>
      </c>
      <c r="G8" s="4">
        <f t="shared" si="2"/>
        <v>100000</v>
      </c>
      <c r="I8" s="4">
        <f t="shared" si="3"/>
        <v>-5000</v>
      </c>
    </row>
    <row r="9" spans="1:9" ht="11.25">
      <c r="A9" s="4">
        <f t="shared" si="4"/>
        <v>6</v>
      </c>
      <c r="B9" s="4">
        <f t="shared" si="5"/>
        <v>100000</v>
      </c>
      <c r="C9" s="4">
        <f t="shared" si="6"/>
        <v>5</v>
      </c>
      <c r="D9" s="4">
        <f t="shared" si="0"/>
        <v>5000</v>
      </c>
      <c r="E9" s="4">
        <f t="shared" si="7"/>
        <v>-5000</v>
      </c>
      <c r="F9" s="4">
        <f t="shared" si="1"/>
        <v>0</v>
      </c>
      <c r="G9" s="4">
        <f t="shared" si="2"/>
        <v>100000</v>
      </c>
      <c r="I9" s="4">
        <f t="shared" si="3"/>
        <v>-5000</v>
      </c>
    </row>
    <row r="10" spans="1:9" ht="11.25">
      <c r="A10" s="4">
        <f t="shared" si="4"/>
        <v>7</v>
      </c>
      <c r="B10" s="4">
        <f t="shared" si="5"/>
        <v>100000</v>
      </c>
      <c r="C10" s="4">
        <f t="shared" si="6"/>
        <v>5</v>
      </c>
      <c r="D10" s="4">
        <f t="shared" si="0"/>
        <v>5000</v>
      </c>
      <c r="E10" s="4">
        <f t="shared" si="7"/>
        <v>-5000</v>
      </c>
      <c r="F10" s="4">
        <f t="shared" si="1"/>
        <v>0</v>
      </c>
      <c r="G10" s="4">
        <f t="shared" si="2"/>
        <v>100000</v>
      </c>
      <c r="I10" s="4">
        <f t="shared" si="3"/>
        <v>-5000</v>
      </c>
    </row>
    <row r="11" spans="1:9" ht="11.25">
      <c r="A11" s="4">
        <f t="shared" si="4"/>
        <v>8</v>
      </c>
      <c r="B11" s="4">
        <f t="shared" si="5"/>
        <v>100000</v>
      </c>
      <c r="C11" s="4">
        <f t="shared" si="6"/>
        <v>5</v>
      </c>
      <c r="D11" s="4">
        <f t="shared" si="0"/>
        <v>5000</v>
      </c>
      <c r="E11" s="4">
        <f t="shared" si="7"/>
        <v>-5000</v>
      </c>
      <c r="F11" s="4">
        <f t="shared" si="1"/>
        <v>0</v>
      </c>
      <c r="G11" s="4">
        <f t="shared" si="2"/>
        <v>100000</v>
      </c>
      <c r="I11" s="4">
        <f t="shared" si="3"/>
        <v>-5000</v>
      </c>
    </row>
    <row r="12" spans="1:9" ht="11.25">
      <c r="A12" s="4">
        <f t="shared" si="4"/>
        <v>9</v>
      </c>
      <c r="B12" s="4">
        <f t="shared" si="5"/>
        <v>100000</v>
      </c>
      <c r="C12" s="4">
        <f t="shared" si="6"/>
        <v>5</v>
      </c>
      <c r="D12" s="4">
        <f t="shared" si="0"/>
        <v>5000</v>
      </c>
      <c r="E12" s="4">
        <f t="shared" si="7"/>
        <v>-5000</v>
      </c>
      <c r="F12" s="4">
        <f t="shared" si="1"/>
        <v>0</v>
      </c>
      <c r="G12" s="4">
        <f t="shared" si="2"/>
        <v>100000</v>
      </c>
      <c r="I12" s="4">
        <f t="shared" si="3"/>
        <v>-5000</v>
      </c>
    </row>
    <row r="13" spans="1:9" ht="11.25">
      <c r="A13" s="5">
        <f t="shared" si="4"/>
        <v>10</v>
      </c>
      <c r="B13" s="5">
        <f t="shared" si="5"/>
        <v>100000</v>
      </c>
      <c r="C13" s="5">
        <f t="shared" si="6"/>
        <v>5</v>
      </c>
      <c r="D13" s="5">
        <f t="shared" si="0"/>
        <v>5000</v>
      </c>
      <c r="E13" s="5">
        <f>-G12-D13</f>
        <v>-105000</v>
      </c>
      <c r="F13" s="5">
        <f t="shared" si="1"/>
        <v>-100000</v>
      </c>
      <c r="G13" s="5">
        <f t="shared" si="2"/>
        <v>0</v>
      </c>
      <c r="I13" s="5">
        <f t="shared" si="3"/>
        <v>-105000</v>
      </c>
    </row>
    <row r="14" spans="2:6" s="6" customFormat="1" ht="11.25">
      <c r="B14" s="6" t="s">
        <v>7</v>
      </c>
      <c r="D14" s="6" t="s">
        <v>8</v>
      </c>
      <c r="E14" s="6" t="s">
        <v>8</v>
      </c>
      <c r="F14" s="6" t="s">
        <v>8</v>
      </c>
    </row>
    <row r="15" spans="2:9" ht="11.25">
      <c r="B15" s="4">
        <f>SUM(B4:B13)/10</f>
        <v>100000</v>
      </c>
      <c r="C15" s="4">
        <f>SUM(C4:C13)/A13</f>
        <v>5</v>
      </c>
      <c r="D15" s="4">
        <f>SUM(D4:D13)</f>
        <v>50000</v>
      </c>
      <c r="E15" s="4">
        <f>SUM(E4:E13)</f>
        <v>-150000</v>
      </c>
      <c r="F15" s="4">
        <f>SUM(F4:F13)</f>
        <v>-100000</v>
      </c>
      <c r="I15" s="7">
        <f>IRR(I3:I13,1)</f>
        <v>0.05000000000010061</v>
      </c>
    </row>
    <row r="17" ht="11.25">
      <c r="A17" s="15" t="s">
        <v>17</v>
      </c>
    </row>
    <row r="18" spans="1:9" ht="67.5">
      <c r="A18" s="1" t="s">
        <v>0</v>
      </c>
      <c r="B18" s="1" t="s">
        <v>12</v>
      </c>
      <c r="C18" s="1" t="s">
        <v>1</v>
      </c>
      <c r="D18" s="1" t="s">
        <v>2</v>
      </c>
      <c r="E18" s="1" t="s">
        <v>13</v>
      </c>
      <c r="F18" s="1" t="s">
        <v>16</v>
      </c>
      <c r="G18" s="1" t="s">
        <v>3</v>
      </c>
      <c r="H18" s="1"/>
      <c r="I18" s="2" t="s">
        <v>11</v>
      </c>
    </row>
    <row r="19" spans="1:9" ht="12" thickBot="1">
      <c r="A19" s="3" t="s">
        <v>9</v>
      </c>
      <c r="B19" s="3">
        <v>2</v>
      </c>
      <c r="C19" s="3">
        <v>3</v>
      </c>
      <c r="D19" s="3" t="s">
        <v>5</v>
      </c>
      <c r="E19" s="3">
        <v>5</v>
      </c>
      <c r="F19" s="3">
        <v>6</v>
      </c>
      <c r="G19" s="3" t="s">
        <v>6</v>
      </c>
      <c r="H19" s="1"/>
      <c r="I19" s="1"/>
    </row>
    <row r="20" spans="1:9" ht="11.25">
      <c r="A20" s="4" t="s">
        <v>4</v>
      </c>
      <c r="G20" s="4">
        <v>100000</v>
      </c>
      <c r="I20" s="4">
        <f>+G20</f>
        <v>100000</v>
      </c>
    </row>
    <row r="21" spans="1:9" ht="11.25">
      <c r="A21" s="4">
        <v>1</v>
      </c>
      <c r="B21" s="4">
        <v>100000</v>
      </c>
      <c r="C21" s="4">
        <v>5</v>
      </c>
      <c r="D21" s="4">
        <f>+B21*C21/100</f>
        <v>5000</v>
      </c>
      <c r="E21" s="4">
        <v>0</v>
      </c>
      <c r="F21" s="4">
        <f>+E21+D21</f>
        <v>5000</v>
      </c>
      <c r="G21" s="4">
        <f>+B21+D21+E21</f>
        <v>105000</v>
      </c>
      <c r="I21" s="4">
        <f>+E21</f>
        <v>0</v>
      </c>
    </row>
    <row r="22" spans="1:9" ht="11.25">
      <c r="A22" s="4">
        <f>+A21+1</f>
        <v>2</v>
      </c>
      <c r="B22" s="4">
        <f>+G21</f>
        <v>105000</v>
      </c>
      <c r="C22" s="4">
        <f>+C21</f>
        <v>5</v>
      </c>
      <c r="D22" s="4">
        <f aca="true" t="shared" si="8" ref="D22:D30">+B22*C22/100</f>
        <v>5250</v>
      </c>
      <c r="E22" s="4">
        <f>+E21</f>
        <v>0</v>
      </c>
      <c r="F22" s="4">
        <f aca="true" t="shared" si="9" ref="F22:F30">+E22+D22</f>
        <v>5250</v>
      </c>
      <c r="G22" s="4">
        <f aca="true" t="shared" si="10" ref="G22:G30">+B22+D22+E22</f>
        <v>110250</v>
      </c>
      <c r="I22" s="4">
        <f aca="true" t="shared" si="11" ref="I22:I30">+E22</f>
        <v>0</v>
      </c>
    </row>
    <row r="23" spans="1:9" ht="11.25">
      <c r="A23" s="4">
        <f aca="true" t="shared" si="12" ref="A23:A30">+A22+1</f>
        <v>3</v>
      </c>
      <c r="B23" s="4">
        <f aca="true" t="shared" si="13" ref="B23:B30">+G22</f>
        <v>110250</v>
      </c>
      <c r="C23" s="4">
        <f aca="true" t="shared" si="14" ref="C23:C30">+C22</f>
        <v>5</v>
      </c>
      <c r="D23" s="4">
        <f t="shared" si="8"/>
        <v>5512.5</v>
      </c>
      <c r="E23" s="4">
        <f aca="true" t="shared" si="15" ref="E23:E30">+E22</f>
        <v>0</v>
      </c>
      <c r="F23" s="4">
        <f t="shared" si="9"/>
        <v>5512.5</v>
      </c>
      <c r="G23" s="4">
        <f t="shared" si="10"/>
        <v>115762.5</v>
      </c>
      <c r="I23" s="4">
        <f t="shared" si="11"/>
        <v>0</v>
      </c>
    </row>
    <row r="24" spans="1:9" ht="11.25">
      <c r="A24" s="4">
        <f t="shared" si="12"/>
        <v>4</v>
      </c>
      <c r="B24" s="4">
        <f t="shared" si="13"/>
        <v>115762.5</v>
      </c>
      <c r="C24" s="4">
        <f t="shared" si="14"/>
        <v>5</v>
      </c>
      <c r="D24" s="4">
        <f t="shared" si="8"/>
        <v>5788.125</v>
      </c>
      <c r="E24" s="4">
        <f t="shared" si="15"/>
        <v>0</v>
      </c>
      <c r="F24" s="4">
        <f t="shared" si="9"/>
        <v>5788.125</v>
      </c>
      <c r="G24" s="4">
        <f t="shared" si="10"/>
        <v>121550.625</v>
      </c>
      <c r="I24" s="4">
        <f t="shared" si="11"/>
        <v>0</v>
      </c>
    </row>
    <row r="25" spans="1:9" ht="11.25">
      <c r="A25" s="4">
        <f t="shared" si="12"/>
        <v>5</v>
      </c>
      <c r="B25" s="4">
        <f t="shared" si="13"/>
        <v>121550.625</v>
      </c>
      <c r="C25" s="4">
        <f t="shared" si="14"/>
        <v>5</v>
      </c>
      <c r="D25" s="4">
        <f t="shared" si="8"/>
        <v>6077.53125</v>
      </c>
      <c r="E25" s="4">
        <f t="shared" si="15"/>
        <v>0</v>
      </c>
      <c r="F25" s="4">
        <f t="shared" si="9"/>
        <v>6077.53125</v>
      </c>
      <c r="G25" s="4">
        <f t="shared" si="10"/>
        <v>127628.15625</v>
      </c>
      <c r="I25" s="4">
        <f t="shared" si="11"/>
        <v>0</v>
      </c>
    </row>
    <row r="26" spans="1:9" ht="11.25">
      <c r="A26" s="4">
        <f t="shared" si="12"/>
        <v>6</v>
      </c>
      <c r="B26" s="4">
        <f t="shared" si="13"/>
        <v>127628.15625</v>
      </c>
      <c r="C26" s="4">
        <f t="shared" si="14"/>
        <v>5</v>
      </c>
      <c r="D26" s="4">
        <f t="shared" si="8"/>
        <v>6381.4078125</v>
      </c>
      <c r="E26" s="4">
        <f t="shared" si="15"/>
        <v>0</v>
      </c>
      <c r="F26" s="4">
        <f t="shared" si="9"/>
        <v>6381.4078125</v>
      </c>
      <c r="G26" s="4">
        <f t="shared" si="10"/>
        <v>134009.5640625</v>
      </c>
      <c r="I26" s="4">
        <f t="shared" si="11"/>
        <v>0</v>
      </c>
    </row>
    <row r="27" spans="1:9" ht="11.25">
      <c r="A27" s="4">
        <f t="shared" si="12"/>
        <v>7</v>
      </c>
      <c r="B27" s="4">
        <f t="shared" si="13"/>
        <v>134009.5640625</v>
      </c>
      <c r="C27" s="4">
        <f t="shared" si="14"/>
        <v>5</v>
      </c>
      <c r="D27" s="4">
        <f t="shared" si="8"/>
        <v>6700.478203125</v>
      </c>
      <c r="E27" s="4">
        <f t="shared" si="15"/>
        <v>0</v>
      </c>
      <c r="F27" s="4">
        <f t="shared" si="9"/>
        <v>6700.478203125</v>
      </c>
      <c r="G27" s="4">
        <f t="shared" si="10"/>
        <v>140710.042265625</v>
      </c>
      <c r="I27" s="4">
        <f t="shared" si="11"/>
        <v>0</v>
      </c>
    </row>
    <row r="28" spans="1:9" ht="11.25">
      <c r="A28" s="4">
        <f t="shared" si="12"/>
        <v>8</v>
      </c>
      <c r="B28" s="4">
        <f t="shared" si="13"/>
        <v>140710.042265625</v>
      </c>
      <c r="C28" s="4">
        <f t="shared" si="14"/>
        <v>5</v>
      </c>
      <c r="D28" s="4">
        <f t="shared" si="8"/>
        <v>7035.50211328125</v>
      </c>
      <c r="E28" s="4">
        <f t="shared" si="15"/>
        <v>0</v>
      </c>
      <c r="F28" s="4">
        <f t="shared" si="9"/>
        <v>7035.50211328125</v>
      </c>
      <c r="G28" s="4">
        <f t="shared" si="10"/>
        <v>147745.54437890626</v>
      </c>
      <c r="I28" s="4">
        <f t="shared" si="11"/>
        <v>0</v>
      </c>
    </row>
    <row r="29" spans="1:9" ht="11.25">
      <c r="A29" s="4">
        <f t="shared" si="12"/>
        <v>9</v>
      </c>
      <c r="B29" s="4">
        <f t="shared" si="13"/>
        <v>147745.54437890626</v>
      </c>
      <c r="C29" s="4">
        <f t="shared" si="14"/>
        <v>5</v>
      </c>
      <c r="D29" s="4">
        <f t="shared" si="8"/>
        <v>7387.277218945313</v>
      </c>
      <c r="E29" s="4">
        <f t="shared" si="15"/>
        <v>0</v>
      </c>
      <c r="F29" s="4">
        <f t="shared" si="9"/>
        <v>7387.277218945313</v>
      </c>
      <c r="G29" s="4">
        <f t="shared" si="10"/>
        <v>155132.82159785158</v>
      </c>
      <c r="I29" s="4">
        <f t="shared" si="11"/>
        <v>0</v>
      </c>
    </row>
    <row r="30" spans="1:9" ht="11.25">
      <c r="A30" s="5">
        <f t="shared" si="12"/>
        <v>10</v>
      </c>
      <c r="B30" s="5">
        <f t="shared" si="13"/>
        <v>155132.82159785158</v>
      </c>
      <c r="C30" s="5">
        <f t="shared" si="14"/>
        <v>5</v>
      </c>
      <c r="D30" s="5">
        <f t="shared" si="8"/>
        <v>7756.641079892579</v>
      </c>
      <c r="E30" s="5">
        <f>-G29-D30</f>
        <v>-162889.46267774416</v>
      </c>
      <c r="F30" s="5">
        <f t="shared" si="9"/>
        <v>-155132.82159785158</v>
      </c>
      <c r="G30" s="5">
        <f t="shared" si="10"/>
        <v>0</v>
      </c>
      <c r="I30" s="5">
        <f t="shared" si="11"/>
        <v>-162889.46267774416</v>
      </c>
    </row>
    <row r="31" spans="1:9" ht="11.25">
      <c r="A31" s="6"/>
      <c r="B31" s="6" t="s">
        <v>7</v>
      </c>
      <c r="C31" s="6"/>
      <c r="D31" s="6" t="s">
        <v>8</v>
      </c>
      <c r="E31" s="6" t="s">
        <v>8</v>
      </c>
      <c r="F31" s="6" t="s">
        <v>8</v>
      </c>
      <c r="G31" s="6"/>
      <c r="H31" s="6"/>
      <c r="I31" s="6"/>
    </row>
    <row r="32" spans="2:9" ht="11.25">
      <c r="B32" s="4">
        <f>SUM(B21:B30)/10</f>
        <v>125778.92535548827</v>
      </c>
      <c r="C32" s="4">
        <f>SUM(C21:C30)/A30</f>
        <v>5</v>
      </c>
      <c r="D32" s="4">
        <f>SUM(D21:D30)</f>
        <v>62889.46267774414</v>
      </c>
      <c r="E32" s="4">
        <f>SUM(E21:E30)</f>
        <v>-162889.46267774416</v>
      </c>
      <c r="F32" s="4">
        <f>SUM(F21:F30)</f>
        <v>-100000.00000000003</v>
      </c>
      <c r="I32" s="7">
        <f>IRR(I20:I30,1)</f>
        <v>0.04999999999999994</v>
      </c>
    </row>
    <row r="35" ht="11.25">
      <c r="A35" s="8" t="s">
        <v>10</v>
      </c>
    </row>
    <row r="36" spans="1:9" ht="67.5">
      <c r="A36" s="1" t="s">
        <v>0</v>
      </c>
      <c r="B36" s="1" t="s">
        <v>14</v>
      </c>
      <c r="C36" s="1" t="s">
        <v>1</v>
      </c>
      <c r="D36" s="1" t="s">
        <v>2</v>
      </c>
      <c r="E36" s="1" t="s">
        <v>15</v>
      </c>
      <c r="F36" s="1" t="s">
        <v>16</v>
      </c>
      <c r="G36" s="1" t="s">
        <v>3</v>
      </c>
      <c r="I36" s="13" t="s">
        <v>11</v>
      </c>
    </row>
    <row r="37" spans="1:8" ht="12" thickBot="1">
      <c r="A37" s="3" t="s">
        <v>9</v>
      </c>
      <c r="B37" s="3">
        <v>2</v>
      </c>
      <c r="C37" s="3">
        <v>3</v>
      </c>
      <c r="D37" s="3" t="s">
        <v>5</v>
      </c>
      <c r="E37" s="3">
        <v>5</v>
      </c>
      <c r="F37" s="3">
        <v>6</v>
      </c>
      <c r="G37" s="3" t="s">
        <v>6</v>
      </c>
      <c r="H37" s="9"/>
    </row>
    <row r="38" spans="1:9" ht="11.25">
      <c r="A38" s="4" t="s">
        <v>4</v>
      </c>
      <c r="G38" s="4">
        <v>100000</v>
      </c>
      <c r="H38" s="9"/>
      <c r="I38" s="4">
        <f>+G38</f>
        <v>100000</v>
      </c>
    </row>
    <row r="39" spans="1:9" ht="11.25">
      <c r="A39" s="4">
        <v>1</v>
      </c>
      <c r="B39" s="4">
        <f aca="true" t="shared" si="16" ref="B39:B48">+G38</f>
        <v>100000</v>
      </c>
      <c r="C39" s="10">
        <v>6.1452</v>
      </c>
      <c r="D39" s="4">
        <f>+B39*C39/100</f>
        <v>6145.2</v>
      </c>
      <c r="E39" s="4">
        <v>0</v>
      </c>
      <c r="F39" s="4">
        <f>+D39+E39</f>
        <v>6145.2</v>
      </c>
      <c r="G39" s="4">
        <f>+B39+D39+E39</f>
        <v>106145.2</v>
      </c>
      <c r="H39" s="9"/>
      <c r="I39" s="4">
        <f>+E39</f>
        <v>0</v>
      </c>
    </row>
    <row r="40" spans="1:9" ht="11.25">
      <c r="A40" s="4">
        <f>+A39+1</f>
        <v>2</v>
      </c>
      <c r="B40" s="4">
        <f t="shared" si="16"/>
        <v>106145.2</v>
      </c>
      <c r="C40" s="10">
        <f aca="true" t="shared" si="17" ref="C40:C48">+C39</f>
        <v>6.1452</v>
      </c>
      <c r="D40" s="4">
        <f aca="true" t="shared" si="18" ref="D40:D48">+B40*C40/100</f>
        <v>6522.834830399999</v>
      </c>
      <c r="E40" s="4">
        <v>0</v>
      </c>
      <c r="F40" s="4">
        <f aca="true" t="shared" si="19" ref="F40:F48">+D40+E40</f>
        <v>6522.834830399999</v>
      </c>
      <c r="G40" s="4">
        <f aca="true" t="shared" si="20" ref="G40:G48">+B40+D40+E40</f>
        <v>112668.03483039999</v>
      </c>
      <c r="H40" s="9"/>
      <c r="I40" s="4">
        <f aca="true" t="shared" si="21" ref="I40:I48">+E40</f>
        <v>0</v>
      </c>
    </row>
    <row r="41" spans="1:9" ht="11.25">
      <c r="A41" s="4">
        <f aca="true" t="shared" si="22" ref="A41:A48">+A40+1</f>
        <v>3</v>
      </c>
      <c r="B41" s="4">
        <f t="shared" si="16"/>
        <v>112668.03483039999</v>
      </c>
      <c r="C41" s="10">
        <f t="shared" si="17"/>
        <v>6.1452</v>
      </c>
      <c r="D41" s="4">
        <f t="shared" si="18"/>
        <v>6923.67607639774</v>
      </c>
      <c r="E41" s="4">
        <v>0</v>
      </c>
      <c r="F41" s="4">
        <f t="shared" si="19"/>
        <v>6923.67607639774</v>
      </c>
      <c r="G41" s="4">
        <f t="shared" si="20"/>
        <v>119591.71090679773</v>
      </c>
      <c r="I41" s="4">
        <f t="shared" si="21"/>
        <v>0</v>
      </c>
    </row>
    <row r="42" spans="1:9" ht="11.25">
      <c r="A42" s="4">
        <f t="shared" si="22"/>
        <v>4</v>
      </c>
      <c r="B42" s="4">
        <f t="shared" si="16"/>
        <v>119591.71090679773</v>
      </c>
      <c r="C42" s="10">
        <f t="shared" si="17"/>
        <v>6.1452</v>
      </c>
      <c r="D42" s="4">
        <f t="shared" si="18"/>
        <v>7349.149818644534</v>
      </c>
      <c r="E42" s="4">
        <v>0</v>
      </c>
      <c r="F42" s="4">
        <f t="shared" si="19"/>
        <v>7349.149818644534</v>
      </c>
      <c r="G42" s="4">
        <f t="shared" si="20"/>
        <v>126940.86072544227</v>
      </c>
      <c r="I42" s="4">
        <f t="shared" si="21"/>
        <v>0</v>
      </c>
    </row>
    <row r="43" spans="1:9" ht="11.25">
      <c r="A43" s="4">
        <f t="shared" si="22"/>
        <v>5</v>
      </c>
      <c r="B43" s="4">
        <f t="shared" si="16"/>
        <v>126940.86072544227</v>
      </c>
      <c r="C43" s="10">
        <f t="shared" si="17"/>
        <v>6.1452</v>
      </c>
      <c r="D43" s="4">
        <f t="shared" si="18"/>
        <v>7800.769773299878</v>
      </c>
      <c r="E43" s="4">
        <v>0</v>
      </c>
      <c r="F43" s="4">
        <f t="shared" si="19"/>
        <v>7800.769773299878</v>
      </c>
      <c r="G43" s="4">
        <f t="shared" si="20"/>
        <v>134741.63049874213</v>
      </c>
      <c r="I43" s="4">
        <f t="shared" si="21"/>
        <v>0</v>
      </c>
    </row>
    <row r="44" spans="1:9" ht="11.25">
      <c r="A44" s="4">
        <f t="shared" si="22"/>
        <v>6</v>
      </c>
      <c r="B44" s="4">
        <f t="shared" si="16"/>
        <v>134741.63049874213</v>
      </c>
      <c r="C44" s="10">
        <f t="shared" si="17"/>
        <v>6.1452</v>
      </c>
      <c r="D44" s="4">
        <f t="shared" si="18"/>
        <v>8280.142677408701</v>
      </c>
      <c r="E44" s="4">
        <v>-80000</v>
      </c>
      <c r="F44" s="4">
        <f t="shared" si="19"/>
        <v>-71719.8573225913</v>
      </c>
      <c r="G44" s="4">
        <f t="shared" si="20"/>
        <v>63021.77317615083</v>
      </c>
      <c r="I44" s="4">
        <f t="shared" si="21"/>
        <v>-80000</v>
      </c>
    </row>
    <row r="45" spans="1:9" ht="11.25">
      <c r="A45" s="4">
        <f t="shared" si="22"/>
        <v>7</v>
      </c>
      <c r="B45" s="4">
        <f t="shared" si="16"/>
        <v>63021.77317615083</v>
      </c>
      <c r="C45" s="10">
        <f t="shared" si="17"/>
        <v>6.1452</v>
      </c>
      <c r="D45" s="4">
        <f t="shared" si="18"/>
        <v>3872.814005220821</v>
      </c>
      <c r="E45" s="4">
        <v>0</v>
      </c>
      <c r="F45" s="4">
        <f t="shared" si="19"/>
        <v>3872.814005220821</v>
      </c>
      <c r="G45" s="4">
        <f t="shared" si="20"/>
        <v>66894.58718137165</v>
      </c>
      <c r="I45" s="4">
        <f t="shared" si="21"/>
        <v>0</v>
      </c>
    </row>
    <row r="46" spans="1:9" ht="11.25">
      <c r="A46" s="4">
        <f t="shared" si="22"/>
        <v>8</v>
      </c>
      <c r="B46" s="4">
        <f t="shared" si="16"/>
        <v>66894.58718137165</v>
      </c>
      <c r="C46" s="10">
        <f t="shared" si="17"/>
        <v>6.1452</v>
      </c>
      <c r="D46" s="4">
        <f t="shared" si="18"/>
        <v>4110.8061714696505</v>
      </c>
      <c r="E46" s="4">
        <v>0</v>
      </c>
      <c r="F46" s="4">
        <f t="shared" si="19"/>
        <v>4110.8061714696505</v>
      </c>
      <c r="G46" s="4">
        <f t="shared" si="20"/>
        <v>71005.3933528413</v>
      </c>
      <c r="I46" s="4">
        <f t="shared" si="21"/>
        <v>0</v>
      </c>
    </row>
    <row r="47" spans="1:9" ht="11.25">
      <c r="A47" s="4">
        <f t="shared" si="22"/>
        <v>9</v>
      </c>
      <c r="B47" s="4">
        <f t="shared" si="16"/>
        <v>71005.3933528413</v>
      </c>
      <c r="C47" s="10">
        <f t="shared" si="17"/>
        <v>6.1452</v>
      </c>
      <c r="D47" s="4">
        <f t="shared" si="18"/>
        <v>4363.423432318804</v>
      </c>
      <c r="E47" s="4">
        <v>0</v>
      </c>
      <c r="F47" s="4">
        <f t="shared" si="19"/>
        <v>4363.423432318804</v>
      </c>
      <c r="G47" s="4">
        <f t="shared" si="20"/>
        <v>75368.8167851601</v>
      </c>
      <c r="I47" s="4">
        <f t="shared" si="21"/>
        <v>0</v>
      </c>
    </row>
    <row r="48" spans="1:9" ht="11.25">
      <c r="A48" s="5">
        <f t="shared" si="22"/>
        <v>10</v>
      </c>
      <c r="B48" s="5">
        <f t="shared" si="16"/>
        <v>75368.8167851601</v>
      </c>
      <c r="C48" s="11">
        <f t="shared" si="17"/>
        <v>6.1452</v>
      </c>
      <c r="D48" s="5">
        <f t="shared" si="18"/>
        <v>4631.564529081658</v>
      </c>
      <c r="E48" s="5">
        <v>-80000</v>
      </c>
      <c r="F48" s="5">
        <f t="shared" si="19"/>
        <v>-75368.43547091834</v>
      </c>
      <c r="G48" s="5">
        <f t="shared" si="20"/>
        <v>0.38131424176390283</v>
      </c>
      <c r="I48" s="5">
        <f t="shared" si="21"/>
        <v>-80000</v>
      </c>
    </row>
    <row r="49" spans="1:7" ht="11.25">
      <c r="A49" s="6"/>
      <c r="B49" s="6" t="s">
        <v>7</v>
      </c>
      <c r="C49" s="6"/>
      <c r="D49" s="6" t="s">
        <v>8</v>
      </c>
      <c r="E49" s="6" t="s">
        <v>8</v>
      </c>
      <c r="F49" s="6" t="s">
        <v>8</v>
      </c>
      <c r="G49" s="6"/>
    </row>
    <row r="50" spans="2:9" ht="11.25">
      <c r="B50" s="4">
        <f>SUM(B39:B48)/A48</f>
        <v>97637.80074569059</v>
      </c>
      <c r="C50" s="12">
        <f>SUM(C39:C48)/A48</f>
        <v>6.145200000000001</v>
      </c>
      <c r="D50" s="4">
        <f>SUM(D39:D48)</f>
        <v>60000.38131424179</v>
      </c>
      <c r="E50" s="4">
        <f>SUM(E39:E48)</f>
        <v>-160000</v>
      </c>
      <c r="F50" s="4">
        <f>SUM(F39:F48)</f>
        <v>-99999.6186857582</v>
      </c>
      <c r="I50" s="14">
        <f>IRR(I38:I48,1)</f>
        <v>0.061451712806624516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2009-11-25T19:53:01Z</cp:lastPrinted>
  <dcterms:created xsi:type="dcterms:W3CDTF">2009-11-25T17:07:01Z</dcterms:created>
  <dcterms:modified xsi:type="dcterms:W3CDTF">2009-11-25T19:58:22Z</dcterms:modified>
  <cp:category/>
  <cp:version/>
  <cp:contentType/>
  <cp:contentStatus/>
</cp:coreProperties>
</file>